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380" windowHeight="13056" activeTab="0"/>
  </bookViews>
  <sheets>
    <sheet name="Testergebnisse" sheetId="1" r:id="rId1"/>
  </sheets>
  <definedNames>
    <definedName name="OLE_LINK1" localSheetId="0">'Testergebnisse'!#REF!</definedName>
  </definedNames>
  <calcPr fullCalcOnLoad="1"/>
</workbook>
</file>

<file path=xl/sharedStrings.xml><?xml version="1.0" encoding="utf-8"?>
<sst xmlns="http://schemas.openxmlformats.org/spreadsheetml/2006/main" count="81" uniqueCount="67">
  <si>
    <t>Note</t>
  </si>
  <si>
    <t>Gehen entlang am Leitstreifen; Abzweigung ohne Abzweigefeld</t>
  </si>
  <si>
    <t>Gehen entlang am Leitstreifen; Abzweigung mit Abzweigefeld</t>
  </si>
  <si>
    <t>Gehen in Richtung Kante; Abzweigung ohne Abzweigefeld</t>
  </si>
  <si>
    <t>Gehen in Richtung Kante; Abzweigung mit Abzweigefeld</t>
  </si>
  <si>
    <t>Ganzes Feld Rippen längs; drei Platten davor Noppenstruktur</t>
  </si>
  <si>
    <t>Vorn und hinten Rippen längs, in der Mitte Noppen</t>
  </si>
  <si>
    <t>Ganzes Feld Platten ohne Struktur</t>
  </si>
  <si>
    <t>Vorn und hinten Rippen längs, in der Mitte Platten ohne Struktur</t>
  </si>
  <si>
    <t>Verwechslung</t>
  </si>
  <si>
    <t>Sehvermögen:</t>
  </si>
  <si>
    <t>Blind, keine Lichtschein-Wahrnehmung</t>
  </si>
  <si>
    <t>Blind, Hell-Dunkel-Sehen</t>
  </si>
  <si>
    <t xml:space="preserve">hochgradig sehbehindert (Blindenausweis liegt vor) </t>
  </si>
  <si>
    <t>sehbehindert</t>
  </si>
  <si>
    <t>Normales Sehvermögen</t>
  </si>
  <si>
    <t>Alter:</t>
  </si>
  <si>
    <t xml:space="preserve">bis 14 Jahre </t>
  </si>
  <si>
    <t xml:space="preserve">zwischen 15 und 20 Jahren </t>
  </si>
  <si>
    <t xml:space="preserve">zwischen 21 und 40 Jahren </t>
  </si>
  <si>
    <t xml:space="preserve">zwischen 41 und 60 Jahren </t>
  </si>
  <si>
    <t xml:space="preserve">älter als 60 Jahre </t>
  </si>
  <si>
    <t>Wie oft fahren Sie U- oder S-Bahn?</t>
  </si>
  <si>
    <t xml:space="preserve">Ein- oder mehrmals jeden Tag </t>
  </si>
  <si>
    <t xml:space="preserve">ein- oder mehrmals jede Woche </t>
  </si>
  <si>
    <t xml:space="preserve">seltener </t>
  </si>
  <si>
    <t xml:space="preserve">nie </t>
  </si>
  <si>
    <t>Mobilität:</t>
  </si>
  <si>
    <t xml:space="preserve">Ich bin in der Lage, jeden Weg alleine zu gehen </t>
  </si>
  <si>
    <t xml:space="preserve">Ich bin in der Lage, die meisten Wege alleine zu gehen </t>
  </si>
  <si>
    <t xml:space="preserve">Ich bin in der Lage, manche Wege alleine zu gehen </t>
  </si>
  <si>
    <t xml:space="preserve">Ich gehe im öffentlichen Bereich nur mit Begleitung </t>
  </si>
  <si>
    <t>männlich</t>
  </si>
  <si>
    <t xml:space="preserve">weiblich </t>
  </si>
  <si>
    <t>Seit wann darauf angewiesen?</t>
  </si>
  <si>
    <t xml:space="preserve">Kunststoff  </t>
  </si>
  <si>
    <t>Metall</t>
  </si>
  <si>
    <t>Keramik</t>
  </si>
  <si>
    <t>Rollspitze</t>
  </si>
  <si>
    <t>Wie oft kommt es vor, dass Sie Bodenindikatoren nutzen?</t>
  </si>
  <si>
    <t xml:space="preserve">Durchmesser Stockspitze (in cm): </t>
  </si>
  <si>
    <t>Seit wann mit Langstock unterwegs (Jahre)?</t>
  </si>
  <si>
    <t>Durchschnitt</t>
  </si>
  <si>
    <t>Median</t>
  </si>
  <si>
    <t>A</t>
  </si>
  <si>
    <t>Noppenfeld</t>
  </si>
  <si>
    <t xml:space="preserve">     Wie eindeutig lässt sich das Feld von einem Noppenfeld unterscheiden?</t>
  </si>
  <si>
    <t>Vergrößertes Feld Rippen längst</t>
  </si>
  <si>
    <t>A) Wie oft aufs Gleis gestürzt?</t>
  </si>
  <si>
    <t>B) Wie oft von derartigen Stürzen gehört?</t>
  </si>
  <si>
    <t>D) Wie oft fuhr Bahn los, so lange noch nach Türknopf gesucht?</t>
  </si>
  <si>
    <t>E) Wie oft Abzweigungen ohne Abzweigefeld überlaufen</t>
  </si>
  <si>
    <t>B</t>
  </si>
  <si>
    <t>%</t>
  </si>
  <si>
    <t>A  Gehen entlang am Leitstreifen; Abzweigung ohne Abzweigefeld</t>
  </si>
  <si>
    <t>B  Gehen in Richtung Kante; Abzweigung ohne Abzweigefeld</t>
  </si>
  <si>
    <t>Ganzes Feld Rippen längs - Aktuelles Norm-Einstiegsfeld</t>
  </si>
  <si>
    <t>Nummer der Testperson</t>
  </si>
  <si>
    <t>Tests zu Abzweige- und Einstiegsfeldern, durchgeführt auf den Stuttgarter Haltestellen Bottroper Straße und Hallschlag, 25.04. bis 29.06.2018</t>
  </si>
  <si>
    <t>Tests zur Frage der optimalen Abzweigesituation</t>
  </si>
  <si>
    <t>Tests zur Frage des optimalen Einstiegsfeldes</t>
  </si>
  <si>
    <t>Persönliche Daten</t>
  </si>
  <si>
    <t>Geschlecht</t>
  </si>
  <si>
    <t>Stockspitze</t>
  </si>
  <si>
    <t>Ergänzende Befragung zu Problemen</t>
  </si>
  <si>
    <t>Schlechteste Beurteilungen bei Fragen 1 und 3</t>
  </si>
  <si>
    <t>Schlechteste Beurteilungen bei Frage2 und 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</si>
</sst>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sz val="13"/>
      <name val="Arial"/>
      <family val="2"/>
    </font>
    <font>
      <sz val="13"/>
      <name val="Wingdings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 horizontal="left" indent="2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0" fontId="0" fillId="0" borderId="0" xfId="0" applyAlignment="1">
      <alignment textRotation="90" wrapText="1"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168" fontId="0" fillId="2" borderId="0" xfId="0" applyNumberFormat="1" applyFill="1" applyAlignment="1">
      <alignment/>
    </xf>
    <xf numFmtId="168" fontId="0" fillId="3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168" fontId="0" fillId="4" borderId="0" xfId="0" applyNumberFormat="1" applyFill="1" applyAlignment="1">
      <alignment/>
    </xf>
    <xf numFmtId="168" fontId="0" fillId="0" borderId="0" xfId="0" applyNumberFormat="1" applyAlignment="1">
      <alignment textRotation="90"/>
    </xf>
    <xf numFmtId="0" fontId="0" fillId="0" borderId="0" xfId="0" applyAlignment="1">
      <alignment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5"/>
  <sheetViews>
    <sheetView tabSelected="1" zoomScale="70" zoomScaleNormal="70" workbookViewId="0" topLeftCell="A1">
      <selection activeCell="AN4" sqref="AN4"/>
    </sheetView>
  </sheetViews>
  <sheetFormatPr defaultColWidth="11.421875" defaultRowHeight="12.75" outlineLevelCol="1"/>
  <cols>
    <col min="2" max="2" width="63.00390625" style="0" customWidth="1"/>
    <col min="3" max="3" width="13.28125" style="0" customWidth="1"/>
    <col min="4" max="4" width="5.8515625" style="0" customWidth="1"/>
    <col min="5" max="5" width="4.140625" style="0" customWidth="1"/>
    <col min="6" max="6" width="6.00390625" style="0" customWidth="1"/>
    <col min="7" max="9" width="4.140625" style="0" customWidth="1"/>
    <col min="10" max="10" width="9.28125" style="0" customWidth="1"/>
    <col min="11" max="31" width="4.140625" style="0" customWidth="1"/>
    <col min="32" max="32" width="4.140625" style="0" customWidth="1" outlineLevel="1"/>
    <col min="33" max="37" width="4.140625" style="0" customWidth="1"/>
    <col min="38" max="38" width="4.140625" style="0" customWidth="1" outlineLevel="1"/>
  </cols>
  <sheetData>
    <row r="1" spans="2:38" s="12" customFormat="1" ht="23.25" customHeight="1">
      <c r="B1" s="18" t="s">
        <v>58</v>
      </c>
      <c r="AK1" s="25" t="s">
        <v>42</v>
      </c>
      <c r="AL1" s="25" t="s">
        <v>43</v>
      </c>
    </row>
    <row r="2" spans="2:38" s="9" customFormat="1" ht="23.25" customHeight="1">
      <c r="B2" s="14" t="s">
        <v>57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K2" s="26"/>
      <c r="AL2" s="26"/>
    </row>
    <row r="3" spans="2:38" s="4" customFormat="1" ht="14.25" customHeight="1">
      <c r="B3" s="5" t="s">
        <v>59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K3" s="26"/>
      <c r="AL3" s="26"/>
    </row>
    <row r="4" spans="2:38" ht="12.75" customHeight="1">
      <c r="B4" t="s">
        <v>1</v>
      </c>
      <c r="D4" s="7">
        <v>4</v>
      </c>
      <c r="E4" s="7">
        <v>5</v>
      </c>
      <c r="F4" s="19">
        <v>6</v>
      </c>
      <c r="G4" s="7">
        <v>3</v>
      </c>
      <c r="H4" s="7">
        <v>3</v>
      </c>
      <c r="I4" s="7"/>
      <c r="J4" s="7">
        <v>4.5</v>
      </c>
      <c r="K4" s="7">
        <v>2</v>
      </c>
      <c r="L4" s="7">
        <v>3</v>
      </c>
      <c r="M4" s="19">
        <v>6</v>
      </c>
      <c r="N4" s="7">
        <v>3</v>
      </c>
      <c r="O4" s="7">
        <v>2</v>
      </c>
      <c r="P4" s="7">
        <v>2</v>
      </c>
      <c r="Q4" s="19">
        <v>6</v>
      </c>
      <c r="R4" s="7">
        <v>5</v>
      </c>
      <c r="S4" s="7">
        <v>2</v>
      </c>
      <c r="T4" s="7">
        <v>4</v>
      </c>
      <c r="U4" s="7">
        <v>3.5</v>
      </c>
      <c r="V4" s="7">
        <v>1</v>
      </c>
      <c r="W4" s="19">
        <v>6</v>
      </c>
      <c r="X4" s="19">
        <v>6</v>
      </c>
      <c r="Y4" s="7">
        <v>3</v>
      </c>
      <c r="Z4" s="7">
        <v>3</v>
      </c>
      <c r="AA4" s="7">
        <v>4</v>
      </c>
      <c r="AB4" s="7">
        <v>4</v>
      </c>
      <c r="AC4" s="19">
        <v>6</v>
      </c>
      <c r="AD4" s="7">
        <v>3</v>
      </c>
      <c r="AE4" s="7">
        <v>5</v>
      </c>
      <c r="AF4" s="7">
        <v>1</v>
      </c>
      <c r="AG4" s="7">
        <v>4</v>
      </c>
      <c r="AH4" s="7">
        <v>2</v>
      </c>
      <c r="AI4" s="7">
        <v>3</v>
      </c>
      <c r="AK4" s="7">
        <f>AVERAGE(D4:AI4)</f>
        <v>3.7096774193548385</v>
      </c>
      <c r="AL4" s="7">
        <f>MEDIAN(D4:AI4)</f>
        <v>3.5</v>
      </c>
    </row>
    <row r="5" spans="2:38" ht="12.75" customHeight="1">
      <c r="B5" t="s">
        <v>2</v>
      </c>
      <c r="D5" s="7">
        <v>2</v>
      </c>
      <c r="E5" s="7">
        <v>1</v>
      </c>
      <c r="F5" s="24">
        <v>3.5</v>
      </c>
      <c r="G5" s="7">
        <v>1</v>
      </c>
      <c r="H5" s="7">
        <v>2</v>
      </c>
      <c r="I5" s="7"/>
      <c r="J5" s="7">
        <v>1</v>
      </c>
      <c r="K5" s="7">
        <v>1</v>
      </c>
      <c r="L5" s="7">
        <v>1.5</v>
      </c>
      <c r="M5" s="7">
        <v>1</v>
      </c>
      <c r="N5" s="7">
        <v>1</v>
      </c>
      <c r="O5" s="7">
        <v>1</v>
      </c>
      <c r="P5" s="7">
        <v>2</v>
      </c>
      <c r="Q5" s="7">
        <v>2</v>
      </c>
      <c r="R5" s="7">
        <v>1.5</v>
      </c>
      <c r="S5" s="20">
        <v>3</v>
      </c>
      <c r="T5" s="24">
        <v>3</v>
      </c>
      <c r="U5" s="7">
        <v>2</v>
      </c>
      <c r="V5" s="7">
        <v>1</v>
      </c>
      <c r="W5" s="7">
        <v>2</v>
      </c>
      <c r="X5" s="7">
        <v>1</v>
      </c>
      <c r="Y5" s="7">
        <v>1.5</v>
      </c>
      <c r="Z5" s="7">
        <v>2</v>
      </c>
      <c r="AA5" s="7">
        <v>1</v>
      </c>
      <c r="AB5" s="7">
        <v>1</v>
      </c>
      <c r="AC5" s="7">
        <v>1</v>
      </c>
      <c r="AD5" s="7">
        <v>2</v>
      </c>
      <c r="AE5" s="7">
        <v>2</v>
      </c>
      <c r="AF5" s="7">
        <v>2</v>
      </c>
      <c r="AG5" s="7">
        <v>2</v>
      </c>
      <c r="AH5" s="7">
        <v>1</v>
      </c>
      <c r="AI5" s="7">
        <v>1.5</v>
      </c>
      <c r="AK5" s="7">
        <f aca="true" t="shared" si="0" ref="AK5:AK26">AVERAGE(D5:AI5)</f>
        <v>1.6290322580645162</v>
      </c>
      <c r="AL5" s="7">
        <f aca="true" t="shared" si="1" ref="AL5:AL26">MEDIAN(D5:AI5)</f>
        <v>1.5</v>
      </c>
    </row>
    <row r="6" spans="2:38" ht="12.75">
      <c r="B6" t="s">
        <v>3</v>
      </c>
      <c r="D6" s="7">
        <v>2</v>
      </c>
      <c r="E6" s="19">
        <v>6</v>
      </c>
      <c r="F6" s="7">
        <v>3.5</v>
      </c>
      <c r="G6" s="19">
        <v>6</v>
      </c>
      <c r="H6" s="7">
        <v>2</v>
      </c>
      <c r="I6" s="7"/>
      <c r="J6" s="7">
        <v>5.5</v>
      </c>
      <c r="K6" s="7">
        <v>2</v>
      </c>
      <c r="L6" s="7">
        <v>1</v>
      </c>
      <c r="M6" s="7">
        <v>3</v>
      </c>
      <c r="N6" s="7">
        <v>3</v>
      </c>
      <c r="O6" s="7">
        <v>2</v>
      </c>
      <c r="P6" s="7">
        <v>2</v>
      </c>
      <c r="Q6" s="19">
        <v>6</v>
      </c>
      <c r="R6" s="7">
        <v>5</v>
      </c>
      <c r="S6" s="7">
        <v>1</v>
      </c>
      <c r="T6" s="7">
        <v>4</v>
      </c>
      <c r="U6" s="7">
        <v>3.5</v>
      </c>
      <c r="V6" s="7">
        <v>3</v>
      </c>
      <c r="W6" s="7">
        <v>5.5</v>
      </c>
      <c r="X6" s="19">
        <v>6</v>
      </c>
      <c r="Y6" s="7">
        <v>2.3</v>
      </c>
      <c r="Z6" s="7">
        <v>3</v>
      </c>
      <c r="AA6" s="7">
        <v>2</v>
      </c>
      <c r="AB6" s="7">
        <v>2.5</v>
      </c>
      <c r="AC6" s="7">
        <v>2</v>
      </c>
      <c r="AD6" s="7">
        <v>4</v>
      </c>
      <c r="AE6" s="7">
        <v>3</v>
      </c>
      <c r="AF6" s="7">
        <v>1</v>
      </c>
      <c r="AG6" s="7">
        <v>4</v>
      </c>
      <c r="AH6" s="7">
        <v>3</v>
      </c>
      <c r="AI6" s="7">
        <v>2.3</v>
      </c>
      <c r="AK6" s="7">
        <f t="shared" si="0"/>
        <v>3.261290322580645</v>
      </c>
      <c r="AL6" s="7">
        <f t="shared" si="1"/>
        <v>3</v>
      </c>
    </row>
    <row r="7" spans="1:38" ht="12.75">
      <c r="A7" s="4"/>
      <c r="B7" t="s">
        <v>4</v>
      </c>
      <c r="D7" s="24">
        <v>2</v>
      </c>
      <c r="E7" s="7">
        <v>1</v>
      </c>
      <c r="F7" s="24">
        <v>2</v>
      </c>
      <c r="G7" s="7">
        <v>1</v>
      </c>
      <c r="H7" s="7">
        <v>1</v>
      </c>
      <c r="I7" s="7"/>
      <c r="J7" s="7">
        <v>1</v>
      </c>
      <c r="K7" s="7">
        <v>1</v>
      </c>
      <c r="L7" s="7">
        <v>1</v>
      </c>
      <c r="M7" s="7">
        <v>1</v>
      </c>
      <c r="N7" s="24">
        <v>2</v>
      </c>
      <c r="O7" s="7">
        <v>1</v>
      </c>
      <c r="P7" s="24">
        <v>2</v>
      </c>
      <c r="Q7" s="24">
        <v>2</v>
      </c>
      <c r="R7" s="7">
        <v>1.5</v>
      </c>
      <c r="S7" s="7">
        <v>1</v>
      </c>
      <c r="T7" s="24">
        <v>2</v>
      </c>
      <c r="U7" s="24">
        <v>2</v>
      </c>
      <c r="V7" s="7">
        <v>1</v>
      </c>
      <c r="W7" s="7">
        <v>1</v>
      </c>
      <c r="X7" s="7">
        <v>1</v>
      </c>
      <c r="Y7" s="7">
        <v>1.5</v>
      </c>
      <c r="Z7" s="24">
        <v>2</v>
      </c>
      <c r="AA7" s="7">
        <v>1</v>
      </c>
      <c r="AB7" s="7">
        <v>1</v>
      </c>
      <c r="AC7" s="7">
        <v>1</v>
      </c>
      <c r="AD7" s="24">
        <v>2</v>
      </c>
      <c r="AE7" s="7">
        <v>1.2</v>
      </c>
      <c r="AF7" s="7">
        <v>1</v>
      </c>
      <c r="AG7" s="24">
        <v>2</v>
      </c>
      <c r="AH7" s="7">
        <v>1</v>
      </c>
      <c r="AI7" s="7">
        <v>1.5</v>
      </c>
      <c r="AK7" s="7">
        <f t="shared" si="0"/>
        <v>1.3774193548387097</v>
      </c>
      <c r="AL7" s="7">
        <f t="shared" si="1"/>
        <v>1</v>
      </c>
    </row>
    <row r="8" spans="1:38" ht="12.75">
      <c r="A8" s="4"/>
      <c r="B8" s="21" t="s">
        <v>65</v>
      </c>
      <c r="C8" s="2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K8" s="7"/>
      <c r="AL8" s="7"/>
    </row>
    <row r="9" spans="1:38" ht="12.75">
      <c r="A9" s="4"/>
      <c r="B9" s="21" t="s">
        <v>66</v>
      </c>
      <c r="C9" s="2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K9" s="7"/>
      <c r="AL9" s="7"/>
    </row>
    <row r="10" spans="2:38" ht="12.75">
      <c r="B10" s="5" t="s">
        <v>60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K10" s="7"/>
      <c r="AL10" s="7"/>
    </row>
    <row r="11" spans="2:38" ht="12.75">
      <c r="B11" t="s">
        <v>56</v>
      </c>
      <c r="C11" t="s">
        <v>0</v>
      </c>
      <c r="D11" s="7">
        <v>2</v>
      </c>
      <c r="E11" s="7">
        <v>1</v>
      </c>
      <c r="F11" s="7">
        <v>2.5</v>
      </c>
      <c r="G11" s="7">
        <v>3</v>
      </c>
      <c r="H11" s="7">
        <v>1</v>
      </c>
      <c r="I11" s="7">
        <v>2</v>
      </c>
      <c r="J11" s="7">
        <v>5</v>
      </c>
      <c r="K11" s="7">
        <v>2</v>
      </c>
      <c r="L11" s="7">
        <v>1</v>
      </c>
      <c r="M11" s="7"/>
      <c r="N11" s="7">
        <v>2</v>
      </c>
      <c r="O11" s="7">
        <v>2.3</v>
      </c>
      <c r="P11" s="7">
        <v>1.8</v>
      </c>
      <c r="Q11" s="7">
        <v>3</v>
      </c>
      <c r="R11" s="7">
        <v>2</v>
      </c>
      <c r="S11" s="7">
        <v>3</v>
      </c>
      <c r="T11" s="7">
        <v>2</v>
      </c>
      <c r="U11" s="7">
        <v>2.5</v>
      </c>
      <c r="V11" s="7">
        <v>2</v>
      </c>
      <c r="W11" s="7">
        <v>3</v>
      </c>
      <c r="X11" s="7">
        <v>3</v>
      </c>
      <c r="Y11" s="7">
        <v>3</v>
      </c>
      <c r="Z11" s="7">
        <v>3</v>
      </c>
      <c r="AA11" s="7">
        <v>3</v>
      </c>
      <c r="AB11" s="7">
        <v>2</v>
      </c>
      <c r="AC11" s="7">
        <v>3</v>
      </c>
      <c r="AD11" s="7">
        <v>3</v>
      </c>
      <c r="AE11" s="7">
        <v>5.5</v>
      </c>
      <c r="AF11" s="7">
        <v>3</v>
      </c>
      <c r="AG11" s="7">
        <v>4</v>
      </c>
      <c r="AH11" s="7">
        <v>3</v>
      </c>
      <c r="AI11" s="7">
        <v>2.5</v>
      </c>
      <c r="AK11" s="7">
        <f t="shared" si="0"/>
        <v>2.616129032258064</v>
      </c>
      <c r="AL11" s="7">
        <f t="shared" si="1"/>
        <v>2.5</v>
      </c>
    </row>
    <row r="12" spans="2:38" ht="12.75">
      <c r="B12" t="s">
        <v>47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>
        <v>1.5</v>
      </c>
      <c r="X12" s="7">
        <v>1.5</v>
      </c>
      <c r="Y12" s="7">
        <v>2</v>
      </c>
      <c r="Z12" s="7">
        <v>2</v>
      </c>
      <c r="AA12" s="7">
        <v>2</v>
      </c>
      <c r="AB12" s="7">
        <v>1</v>
      </c>
      <c r="AC12" s="7">
        <v>2</v>
      </c>
      <c r="AD12" s="7">
        <v>1.2</v>
      </c>
      <c r="AE12" s="7">
        <v>2</v>
      </c>
      <c r="AF12" s="7">
        <v>1</v>
      </c>
      <c r="AG12" s="7">
        <v>2</v>
      </c>
      <c r="AH12" s="7">
        <v>2</v>
      </c>
      <c r="AI12" s="7">
        <v>1</v>
      </c>
      <c r="AK12" s="7">
        <f t="shared" si="0"/>
        <v>1.6307692307692307</v>
      </c>
      <c r="AL12" s="7">
        <f t="shared" si="1"/>
        <v>2</v>
      </c>
    </row>
    <row r="13" spans="1:38" ht="12.75">
      <c r="A13" s="4"/>
      <c r="B13" t="s">
        <v>5</v>
      </c>
      <c r="C13" t="s">
        <v>0</v>
      </c>
      <c r="D13" s="7">
        <v>2</v>
      </c>
      <c r="E13" s="7">
        <v>2</v>
      </c>
      <c r="F13" s="7">
        <v>2</v>
      </c>
      <c r="G13" s="7">
        <v>4</v>
      </c>
      <c r="H13" s="7">
        <v>1</v>
      </c>
      <c r="I13" s="7">
        <v>2</v>
      </c>
      <c r="J13" s="7">
        <v>2</v>
      </c>
      <c r="K13" s="7">
        <v>1</v>
      </c>
      <c r="L13" s="7">
        <v>1.5</v>
      </c>
      <c r="M13" s="7"/>
      <c r="N13" s="7">
        <v>3</v>
      </c>
      <c r="O13" s="7">
        <v>2</v>
      </c>
      <c r="P13" s="7">
        <v>1</v>
      </c>
      <c r="Q13" s="7">
        <v>2.3</v>
      </c>
      <c r="R13" s="7">
        <v>2</v>
      </c>
      <c r="S13" s="7">
        <v>4</v>
      </c>
      <c r="T13" s="7">
        <v>2.3</v>
      </c>
      <c r="U13" s="7">
        <v>3</v>
      </c>
      <c r="V13" s="7">
        <v>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K13" s="7">
        <f t="shared" si="0"/>
        <v>2.1166666666666667</v>
      </c>
      <c r="AL13" s="7">
        <f t="shared" si="1"/>
        <v>2</v>
      </c>
    </row>
    <row r="14" spans="2:38" ht="12.75">
      <c r="B14" t="s">
        <v>46</v>
      </c>
      <c r="C14" t="s">
        <v>9</v>
      </c>
      <c r="D14" s="7">
        <v>2</v>
      </c>
      <c r="E14" s="7">
        <v>3</v>
      </c>
      <c r="F14" s="7">
        <v>1.5</v>
      </c>
      <c r="G14" s="7">
        <v>5</v>
      </c>
      <c r="H14" s="7">
        <v>3.5</v>
      </c>
      <c r="I14" s="7">
        <v>4</v>
      </c>
      <c r="J14" s="7">
        <v>5</v>
      </c>
      <c r="K14" s="7">
        <v>3</v>
      </c>
      <c r="L14" s="7">
        <v>2.5</v>
      </c>
      <c r="M14" s="7"/>
      <c r="N14" s="7">
        <v>3</v>
      </c>
      <c r="O14" s="7">
        <v>2</v>
      </c>
      <c r="P14" s="7">
        <v>2</v>
      </c>
      <c r="Q14" s="7">
        <v>4</v>
      </c>
      <c r="R14" s="7">
        <v>3</v>
      </c>
      <c r="S14" s="7">
        <v>5</v>
      </c>
      <c r="T14" s="7">
        <v>4</v>
      </c>
      <c r="U14" s="7">
        <v>3</v>
      </c>
      <c r="V14" s="7">
        <v>2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K14" s="7">
        <f t="shared" si="0"/>
        <v>3.1944444444444446</v>
      </c>
      <c r="AL14" s="7">
        <f t="shared" si="1"/>
        <v>3</v>
      </c>
    </row>
    <row r="15" spans="2:38" ht="12.75">
      <c r="B15" t="s">
        <v>6</v>
      </c>
      <c r="C15" t="s">
        <v>0</v>
      </c>
      <c r="D15" s="7">
        <v>2</v>
      </c>
      <c r="E15" s="7">
        <v>2</v>
      </c>
      <c r="F15" s="7">
        <v>1.5</v>
      </c>
      <c r="G15" s="7">
        <v>1</v>
      </c>
      <c r="H15" s="7">
        <v>1</v>
      </c>
      <c r="I15" s="7">
        <v>2</v>
      </c>
      <c r="J15" s="7">
        <v>1</v>
      </c>
      <c r="K15" s="7">
        <v>1</v>
      </c>
      <c r="L15" s="7">
        <v>2</v>
      </c>
      <c r="M15" s="7"/>
      <c r="N15" s="7">
        <v>2</v>
      </c>
      <c r="O15" s="7">
        <v>2</v>
      </c>
      <c r="P15" s="7">
        <v>4</v>
      </c>
      <c r="Q15" s="7">
        <v>4</v>
      </c>
      <c r="R15" s="7">
        <v>2</v>
      </c>
      <c r="S15" s="7">
        <v>3</v>
      </c>
      <c r="T15" s="7">
        <v>1</v>
      </c>
      <c r="U15" s="7">
        <v>2.5</v>
      </c>
      <c r="V15" s="7">
        <v>1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K15" s="7">
        <f t="shared" si="0"/>
        <v>1.9444444444444444</v>
      </c>
      <c r="AL15" s="7">
        <f t="shared" si="1"/>
        <v>2</v>
      </c>
    </row>
    <row r="16" spans="2:38" ht="12.75">
      <c r="B16" t="s">
        <v>46</v>
      </c>
      <c r="C16" t="s">
        <v>9</v>
      </c>
      <c r="D16" s="7">
        <v>3</v>
      </c>
      <c r="E16" s="7">
        <v>2</v>
      </c>
      <c r="F16" s="7">
        <v>1.5</v>
      </c>
      <c r="G16" s="7">
        <v>3</v>
      </c>
      <c r="H16" s="7">
        <v>3</v>
      </c>
      <c r="I16" s="7">
        <v>4</v>
      </c>
      <c r="J16" s="7">
        <v>4</v>
      </c>
      <c r="K16" s="7">
        <v>2</v>
      </c>
      <c r="L16" s="7">
        <v>4</v>
      </c>
      <c r="M16" s="7"/>
      <c r="N16" s="7">
        <v>3</v>
      </c>
      <c r="O16" s="7">
        <v>2</v>
      </c>
      <c r="P16" s="7">
        <v>4</v>
      </c>
      <c r="Q16" s="7">
        <v>4</v>
      </c>
      <c r="R16" s="7">
        <v>3</v>
      </c>
      <c r="S16" s="7">
        <v>3</v>
      </c>
      <c r="T16" s="7">
        <v>3.5</v>
      </c>
      <c r="U16" s="7">
        <v>3</v>
      </c>
      <c r="V16" s="7">
        <v>2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K16" s="7">
        <f t="shared" si="0"/>
        <v>3</v>
      </c>
      <c r="AL16" s="7">
        <f t="shared" si="1"/>
        <v>3</v>
      </c>
    </row>
    <row r="17" spans="1:38" ht="12.75">
      <c r="A17" s="4"/>
      <c r="B17" t="s">
        <v>7</v>
      </c>
      <c r="C17" t="s">
        <v>0</v>
      </c>
      <c r="D17" s="7">
        <v>2</v>
      </c>
      <c r="E17" s="7">
        <v>1</v>
      </c>
      <c r="F17" s="7">
        <v>1.5</v>
      </c>
      <c r="G17" s="7">
        <v>2</v>
      </c>
      <c r="H17" s="7">
        <v>2</v>
      </c>
      <c r="I17" s="7">
        <v>1</v>
      </c>
      <c r="J17" s="7">
        <v>2</v>
      </c>
      <c r="K17" s="7">
        <v>1</v>
      </c>
      <c r="L17" s="7">
        <v>2</v>
      </c>
      <c r="M17" s="7"/>
      <c r="N17" s="7">
        <v>2</v>
      </c>
      <c r="O17" s="7">
        <v>2</v>
      </c>
      <c r="P17" s="7">
        <v>1</v>
      </c>
      <c r="Q17" s="7">
        <v>2.3</v>
      </c>
      <c r="R17" s="7">
        <v>1</v>
      </c>
      <c r="S17" s="7">
        <v>1</v>
      </c>
      <c r="T17" s="7">
        <v>2</v>
      </c>
      <c r="U17" s="7">
        <v>2</v>
      </c>
      <c r="V17" s="7">
        <v>1</v>
      </c>
      <c r="W17" s="7">
        <v>2.5</v>
      </c>
      <c r="X17" s="7">
        <v>4</v>
      </c>
      <c r="Y17" s="7">
        <v>2</v>
      </c>
      <c r="Z17" s="7">
        <v>2</v>
      </c>
      <c r="AA17" s="7">
        <v>1</v>
      </c>
      <c r="AB17" s="7">
        <v>2</v>
      </c>
      <c r="AC17" s="7">
        <v>1</v>
      </c>
      <c r="AD17" s="7">
        <v>2</v>
      </c>
      <c r="AE17" s="7">
        <v>2.5</v>
      </c>
      <c r="AF17" s="7">
        <v>2</v>
      </c>
      <c r="AG17" s="7">
        <v>1</v>
      </c>
      <c r="AH17" s="7">
        <v>3</v>
      </c>
      <c r="AI17" s="7">
        <v>1</v>
      </c>
      <c r="AK17" s="7">
        <f t="shared" si="0"/>
        <v>1.7677419354838708</v>
      </c>
      <c r="AL17" s="7">
        <f t="shared" si="1"/>
        <v>2</v>
      </c>
    </row>
    <row r="18" spans="2:38" ht="12.75">
      <c r="B18" t="s">
        <v>46</v>
      </c>
      <c r="C18" t="s">
        <v>9</v>
      </c>
      <c r="D18" s="7">
        <v>2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/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K18" s="7">
        <f t="shared" si="0"/>
        <v>1.0555555555555556</v>
      </c>
      <c r="AL18" s="7">
        <f t="shared" si="1"/>
        <v>1</v>
      </c>
    </row>
    <row r="19" spans="2:38" ht="12.75">
      <c r="B19" t="s">
        <v>8</v>
      </c>
      <c r="C19" t="s">
        <v>0</v>
      </c>
      <c r="D19" s="7">
        <v>1.8</v>
      </c>
      <c r="E19" s="7">
        <v>3</v>
      </c>
      <c r="F19" s="7">
        <v>6</v>
      </c>
      <c r="G19" s="7">
        <v>2</v>
      </c>
      <c r="H19" s="7">
        <v>2</v>
      </c>
      <c r="I19" s="7">
        <v>2</v>
      </c>
      <c r="J19" s="7">
        <v>2</v>
      </c>
      <c r="K19" s="7">
        <v>1</v>
      </c>
      <c r="L19" s="7">
        <v>6</v>
      </c>
      <c r="M19" s="7"/>
      <c r="N19" s="7">
        <v>2</v>
      </c>
      <c r="O19" s="7">
        <v>2</v>
      </c>
      <c r="P19" s="7">
        <v>3</v>
      </c>
      <c r="Q19" s="7">
        <v>5</v>
      </c>
      <c r="R19" s="7">
        <v>4</v>
      </c>
      <c r="S19" s="7">
        <v>2</v>
      </c>
      <c r="T19" s="7">
        <v>6</v>
      </c>
      <c r="U19" s="7">
        <v>3</v>
      </c>
      <c r="V19" s="7">
        <v>1</v>
      </c>
      <c r="W19" s="7">
        <v>3</v>
      </c>
      <c r="X19" s="7">
        <v>3</v>
      </c>
      <c r="Y19" s="7">
        <v>4</v>
      </c>
      <c r="Z19" s="7">
        <v>3</v>
      </c>
      <c r="AA19" s="7">
        <v>2</v>
      </c>
      <c r="AB19" s="7">
        <v>3</v>
      </c>
      <c r="AC19" s="7">
        <v>2</v>
      </c>
      <c r="AD19" s="7">
        <v>2.3</v>
      </c>
      <c r="AE19" s="7">
        <v>4</v>
      </c>
      <c r="AF19" s="7">
        <v>3</v>
      </c>
      <c r="AG19" s="7">
        <v>2</v>
      </c>
      <c r="AH19" s="7">
        <v>2</v>
      </c>
      <c r="AI19" s="7">
        <v>2</v>
      </c>
      <c r="AK19" s="7">
        <f t="shared" si="0"/>
        <v>2.8741935483870966</v>
      </c>
      <c r="AL19" s="7">
        <f t="shared" si="1"/>
        <v>2.3</v>
      </c>
    </row>
    <row r="20" spans="2:38" ht="12.75">
      <c r="B20" t="s">
        <v>46</v>
      </c>
      <c r="C20" t="s">
        <v>9</v>
      </c>
      <c r="D20" s="7">
        <v>2</v>
      </c>
      <c r="E20" s="7">
        <v>2</v>
      </c>
      <c r="F20" s="7"/>
      <c r="G20" s="7">
        <v>2</v>
      </c>
      <c r="H20" s="7">
        <v>1</v>
      </c>
      <c r="I20" s="7">
        <v>1</v>
      </c>
      <c r="J20" s="7">
        <v>1</v>
      </c>
      <c r="K20" s="7">
        <v>1</v>
      </c>
      <c r="L20" s="7"/>
      <c r="M20" s="7"/>
      <c r="N20" s="7">
        <v>1</v>
      </c>
      <c r="O20" s="7">
        <v>1</v>
      </c>
      <c r="P20" s="7">
        <v>3</v>
      </c>
      <c r="Q20" s="7">
        <v>3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K20" s="7">
        <f t="shared" si="0"/>
        <v>1.4375</v>
      </c>
      <c r="AL20" s="7">
        <f t="shared" si="1"/>
        <v>1</v>
      </c>
    </row>
    <row r="21" spans="1:38" ht="12.75">
      <c r="A21" s="16"/>
      <c r="B21" t="s">
        <v>45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v>1</v>
      </c>
      <c r="X21" s="7">
        <v>1</v>
      </c>
      <c r="Y21" s="7">
        <v>2</v>
      </c>
      <c r="Z21" s="7">
        <v>2</v>
      </c>
      <c r="AA21" s="7">
        <v>1</v>
      </c>
      <c r="AB21" s="7">
        <v>1</v>
      </c>
      <c r="AC21" s="7"/>
      <c r="AD21" s="7">
        <v>1</v>
      </c>
      <c r="AE21" s="7">
        <v>1</v>
      </c>
      <c r="AF21" s="7">
        <v>2</v>
      </c>
      <c r="AG21" s="7">
        <v>1</v>
      </c>
      <c r="AH21" s="7">
        <v>3</v>
      </c>
      <c r="AI21" s="7">
        <v>1</v>
      </c>
      <c r="AK21" s="7">
        <f t="shared" si="0"/>
        <v>1.4166666666666667</v>
      </c>
      <c r="AL21" s="7">
        <f t="shared" si="1"/>
        <v>1</v>
      </c>
    </row>
    <row r="22" spans="1:38" ht="12.75">
      <c r="A22" s="16"/>
      <c r="B22" s="13" t="s">
        <v>64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K22" s="7"/>
      <c r="AL22" s="7"/>
    </row>
    <row r="23" spans="1:38" ht="12.75">
      <c r="A23" s="17"/>
      <c r="B23" t="s">
        <v>48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0">
        <v>2</v>
      </c>
      <c r="X23" s="10">
        <v>1</v>
      </c>
      <c r="Y23" s="10">
        <v>2</v>
      </c>
      <c r="Z23" s="10">
        <v>0</v>
      </c>
      <c r="AA23" s="10">
        <v>0</v>
      </c>
      <c r="AB23" s="10">
        <v>1</v>
      </c>
      <c r="AC23" s="10">
        <v>0</v>
      </c>
      <c r="AD23" s="10">
        <v>0</v>
      </c>
      <c r="AE23" s="10">
        <v>2</v>
      </c>
      <c r="AF23" s="10">
        <v>0</v>
      </c>
      <c r="AG23" s="10">
        <v>0</v>
      </c>
      <c r="AH23" s="10">
        <v>1</v>
      </c>
      <c r="AI23" s="10">
        <v>1</v>
      </c>
      <c r="AK23" s="7">
        <f t="shared" si="0"/>
        <v>0.7692307692307693</v>
      </c>
      <c r="AL23" s="7">
        <f t="shared" si="1"/>
        <v>1</v>
      </c>
    </row>
    <row r="24" spans="1:38" ht="12.75">
      <c r="A24" s="17"/>
      <c r="B24" t="s">
        <v>49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0">
        <v>10</v>
      </c>
      <c r="X24" s="10">
        <v>20</v>
      </c>
      <c r="Y24" s="10">
        <v>10</v>
      </c>
      <c r="Z24" s="10">
        <v>2</v>
      </c>
      <c r="AA24" s="10">
        <v>20</v>
      </c>
      <c r="AB24" s="10">
        <v>3</v>
      </c>
      <c r="AC24" s="10">
        <v>10</v>
      </c>
      <c r="AD24" s="10">
        <v>2</v>
      </c>
      <c r="AE24" s="10">
        <v>10</v>
      </c>
      <c r="AF24" s="10">
        <v>2.5</v>
      </c>
      <c r="AG24" s="10">
        <v>3</v>
      </c>
      <c r="AH24" s="10">
        <v>20</v>
      </c>
      <c r="AI24" s="10">
        <v>3</v>
      </c>
      <c r="AK24" s="7">
        <f t="shared" si="0"/>
        <v>8.884615384615385</v>
      </c>
      <c r="AL24" s="7">
        <f t="shared" si="1"/>
        <v>10</v>
      </c>
    </row>
    <row r="25" spans="1:38" ht="12.75">
      <c r="A25" s="17"/>
      <c r="B25" t="s">
        <v>50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5"/>
      <c r="W25" s="10">
        <v>7</v>
      </c>
      <c r="X25" s="10">
        <v>0</v>
      </c>
      <c r="Y25" s="10">
        <v>0</v>
      </c>
      <c r="Z25" s="10">
        <v>0</v>
      </c>
      <c r="AA25" s="10">
        <v>5</v>
      </c>
      <c r="AB25" s="10">
        <v>0</v>
      </c>
      <c r="AC25" s="10">
        <v>3</v>
      </c>
      <c r="AD25" s="7">
        <v>1.5</v>
      </c>
      <c r="AE25" s="10">
        <v>50</v>
      </c>
      <c r="AF25" s="10">
        <v>0</v>
      </c>
      <c r="AG25" s="10">
        <v>0</v>
      </c>
      <c r="AH25" s="10">
        <v>1</v>
      </c>
      <c r="AI25" s="7">
        <v>2.5</v>
      </c>
      <c r="AJ25" s="7"/>
      <c r="AK25" s="7">
        <f t="shared" si="0"/>
        <v>5.384615384615385</v>
      </c>
      <c r="AL25" s="7">
        <f t="shared" si="1"/>
        <v>1</v>
      </c>
    </row>
    <row r="26" spans="1:38" ht="12.75">
      <c r="A26" s="17"/>
      <c r="B26" t="s">
        <v>51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1"/>
      <c r="W26" s="10">
        <v>20</v>
      </c>
      <c r="X26" s="10"/>
      <c r="Y26" s="10">
        <v>20</v>
      </c>
      <c r="Z26" s="10">
        <v>2</v>
      </c>
      <c r="AA26" s="10">
        <v>0</v>
      </c>
      <c r="AB26" s="10">
        <v>0</v>
      </c>
      <c r="AC26" s="10">
        <v>0</v>
      </c>
      <c r="AD26" s="7">
        <v>4.5</v>
      </c>
      <c r="AE26" s="10">
        <v>0</v>
      </c>
      <c r="AF26" s="10">
        <v>0</v>
      </c>
      <c r="AG26" s="10">
        <v>0</v>
      </c>
      <c r="AH26" s="10">
        <v>0</v>
      </c>
      <c r="AI26" s="10">
        <v>10</v>
      </c>
      <c r="AJ26" s="7"/>
      <c r="AK26" s="7">
        <f t="shared" si="0"/>
        <v>4.708333333333333</v>
      </c>
      <c r="AL26" s="7">
        <f t="shared" si="1"/>
        <v>0</v>
      </c>
    </row>
    <row r="27" spans="2:38" ht="12.75">
      <c r="B27" s="13" t="s">
        <v>61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K27" s="7"/>
      <c r="AL27" s="7"/>
    </row>
    <row r="28" spans="2:38" ht="12.75">
      <c r="B28" s="13" t="s">
        <v>10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K28" s="7"/>
      <c r="AL28" s="7" t="s">
        <v>53</v>
      </c>
    </row>
    <row r="29" spans="2:38" ht="12.75">
      <c r="B29" t="s">
        <v>11</v>
      </c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v>1</v>
      </c>
      <c r="O29" s="10">
        <v>1</v>
      </c>
      <c r="P29" s="10">
        <v>1</v>
      </c>
      <c r="Q29" s="10"/>
      <c r="R29" s="10"/>
      <c r="S29" s="10">
        <v>1</v>
      </c>
      <c r="T29" s="10"/>
      <c r="U29" s="10"/>
      <c r="V29" s="10">
        <v>1</v>
      </c>
      <c r="W29" s="10">
        <v>1</v>
      </c>
      <c r="X29" s="10"/>
      <c r="Y29" s="10">
        <v>1</v>
      </c>
      <c r="Z29" s="10">
        <v>1</v>
      </c>
      <c r="AA29" s="10">
        <v>1</v>
      </c>
      <c r="AB29" s="10"/>
      <c r="AC29" s="10"/>
      <c r="AD29" s="10"/>
      <c r="AE29" s="10"/>
      <c r="AF29" s="10">
        <v>1</v>
      </c>
      <c r="AG29" s="10">
        <v>1</v>
      </c>
      <c r="AH29" s="10">
        <v>1</v>
      </c>
      <c r="AK29" s="10">
        <f>SUM(D29:AI29)</f>
        <v>13</v>
      </c>
      <c r="AL29" s="7">
        <f>AK29*100/32</f>
        <v>40.625</v>
      </c>
    </row>
    <row r="30" spans="1:38" ht="12.75">
      <c r="A30" s="4"/>
      <c r="B30" t="s">
        <v>12</v>
      </c>
      <c r="D30" s="10"/>
      <c r="E30" s="10">
        <v>1</v>
      </c>
      <c r="F30" s="10">
        <v>1</v>
      </c>
      <c r="G30" s="10">
        <v>1</v>
      </c>
      <c r="H30" s="10">
        <v>1</v>
      </c>
      <c r="I30" s="10"/>
      <c r="J30" s="10">
        <v>1</v>
      </c>
      <c r="K30" s="10">
        <v>1</v>
      </c>
      <c r="L30" s="10"/>
      <c r="M30" s="10"/>
      <c r="N30" s="10"/>
      <c r="O30" s="10"/>
      <c r="P30" s="10"/>
      <c r="Q30" s="10"/>
      <c r="R30" s="10"/>
      <c r="S30" s="10"/>
      <c r="T30" s="10">
        <v>1</v>
      </c>
      <c r="U30" s="10">
        <v>1</v>
      </c>
      <c r="V30" s="10"/>
      <c r="W30" s="10"/>
      <c r="X30" s="10"/>
      <c r="Y30" s="10"/>
      <c r="Z30" s="10"/>
      <c r="AA30" s="10"/>
      <c r="AB30" s="10">
        <v>1</v>
      </c>
      <c r="AC30" s="10">
        <v>1</v>
      </c>
      <c r="AD30" s="10">
        <v>1</v>
      </c>
      <c r="AE30" s="10">
        <v>1</v>
      </c>
      <c r="AF30" s="10"/>
      <c r="AG30" s="10"/>
      <c r="AH30" s="10"/>
      <c r="AI30">
        <v>1</v>
      </c>
      <c r="AK30" s="10">
        <f aca="true" t="shared" si="2" ref="AK30:AK58">SUM(D30:AI30)</f>
        <v>13</v>
      </c>
      <c r="AL30" s="7">
        <f>AK30*100/32</f>
        <v>40.625</v>
      </c>
    </row>
    <row r="31" spans="2:38" ht="12.75">
      <c r="B31" t="s">
        <v>13</v>
      </c>
      <c r="D31" s="10"/>
      <c r="E31" s="10"/>
      <c r="F31" s="10"/>
      <c r="G31" s="10"/>
      <c r="H31" s="10"/>
      <c r="I31" s="10">
        <v>1</v>
      </c>
      <c r="J31" s="10"/>
      <c r="K31" s="10"/>
      <c r="L31" s="10">
        <v>1</v>
      </c>
      <c r="M31" s="10">
        <v>1</v>
      </c>
      <c r="N31" s="10"/>
      <c r="O31" s="10"/>
      <c r="P31" s="10"/>
      <c r="Q31" s="10">
        <v>1</v>
      </c>
      <c r="R31" s="10">
        <v>1</v>
      </c>
      <c r="S31" s="10"/>
      <c r="T31" s="10"/>
      <c r="U31" s="10"/>
      <c r="V31" s="10"/>
      <c r="W31" s="10"/>
      <c r="X31" s="10">
        <v>1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K31" s="10">
        <f t="shared" si="2"/>
        <v>6</v>
      </c>
      <c r="AL31" s="7">
        <f>AK31*100/32</f>
        <v>18.75</v>
      </c>
    </row>
    <row r="32" spans="2:38" ht="12.75">
      <c r="B32" t="s">
        <v>14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K32" s="10">
        <f t="shared" si="2"/>
        <v>0</v>
      </c>
      <c r="AL32" s="7"/>
    </row>
    <row r="33" spans="2:38" ht="12.75">
      <c r="B33" t="s">
        <v>15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K33" s="10">
        <f t="shared" si="2"/>
        <v>0</v>
      </c>
      <c r="AL33" s="7"/>
    </row>
    <row r="34" spans="1:38" ht="12.75">
      <c r="A34" s="5"/>
      <c r="B34" s="13" t="s">
        <v>62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K34" s="10"/>
      <c r="AL34" s="7"/>
    </row>
    <row r="35" spans="2:38" ht="12.75">
      <c r="B35" t="s">
        <v>32</v>
      </c>
      <c r="D35" s="10">
        <v>1</v>
      </c>
      <c r="E35" s="10">
        <v>1</v>
      </c>
      <c r="F35" s="10"/>
      <c r="G35" s="10">
        <v>1</v>
      </c>
      <c r="H35" s="10">
        <v>1</v>
      </c>
      <c r="I35" s="10"/>
      <c r="J35" s="10"/>
      <c r="K35" s="10"/>
      <c r="L35" s="10">
        <v>1</v>
      </c>
      <c r="M35" s="10">
        <v>1</v>
      </c>
      <c r="N35" s="10"/>
      <c r="O35" s="10">
        <v>1</v>
      </c>
      <c r="P35" s="10">
        <v>1</v>
      </c>
      <c r="Q35" s="10"/>
      <c r="R35" s="10"/>
      <c r="S35" s="10">
        <v>1</v>
      </c>
      <c r="T35" s="10"/>
      <c r="U35" s="10"/>
      <c r="V35" s="10">
        <v>1</v>
      </c>
      <c r="W35" s="10">
        <v>1</v>
      </c>
      <c r="X35" s="10">
        <v>1</v>
      </c>
      <c r="Y35" s="10">
        <v>1</v>
      </c>
      <c r="Z35" s="10"/>
      <c r="AA35" s="10"/>
      <c r="AB35" s="10">
        <v>1</v>
      </c>
      <c r="AC35" s="10">
        <v>1</v>
      </c>
      <c r="AD35" s="10">
        <v>1</v>
      </c>
      <c r="AE35" s="10"/>
      <c r="AF35" s="10">
        <v>1</v>
      </c>
      <c r="AG35" s="10"/>
      <c r="AH35" s="10"/>
      <c r="AI35">
        <v>1</v>
      </c>
      <c r="AK35" s="10">
        <f t="shared" si="2"/>
        <v>18</v>
      </c>
      <c r="AL35" s="7">
        <f>AK35*100/33</f>
        <v>54.54545454545455</v>
      </c>
    </row>
    <row r="36" spans="2:38" ht="12.75">
      <c r="B36" t="s">
        <v>33</v>
      </c>
      <c r="D36" s="10"/>
      <c r="E36" s="10"/>
      <c r="F36" s="10">
        <v>1</v>
      </c>
      <c r="G36" s="10"/>
      <c r="H36" s="10"/>
      <c r="I36" s="10">
        <v>1</v>
      </c>
      <c r="J36" s="10">
        <v>1</v>
      </c>
      <c r="K36" s="10">
        <v>1</v>
      </c>
      <c r="L36" s="10"/>
      <c r="M36" s="10"/>
      <c r="N36" s="10">
        <v>1</v>
      </c>
      <c r="O36" s="10"/>
      <c r="P36" s="10"/>
      <c r="Q36" s="10">
        <v>1</v>
      </c>
      <c r="R36" s="10">
        <v>1</v>
      </c>
      <c r="S36" s="10"/>
      <c r="T36" s="10">
        <v>1</v>
      </c>
      <c r="U36" s="10">
        <v>1</v>
      </c>
      <c r="V36" s="10"/>
      <c r="W36" s="10"/>
      <c r="X36" s="10"/>
      <c r="Y36" s="10"/>
      <c r="Z36" s="10">
        <v>1</v>
      </c>
      <c r="AA36" s="10">
        <v>1</v>
      </c>
      <c r="AB36" s="10"/>
      <c r="AC36" s="10"/>
      <c r="AD36" s="10"/>
      <c r="AE36" s="10">
        <v>1</v>
      </c>
      <c r="AF36" s="10"/>
      <c r="AG36" s="10">
        <v>1</v>
      </c>
      <c r="AH36" s="10">
        <v>1</v>
      </c>
      <c r="AK36" s="10">
        <f t="shared" si="2"/>
        <v>14</v>
      </c>
      <c r="AL36" s="7">
        <f>AK36*100/33</f>
        <v>42.42424242424242</v>
      </c>
    </row>
    <row r="37" spans="2:38" ht="16.5">
      <c r="B37" s="13" t="s">
        <v>16</v>
      </c>
      <c r="C37" s="1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0"/>
      <c r="AF37" s="10"/>
      <c r="AG37" s="10"/>
      <c r="AH37" s="10"/>
      <c r="AK37" s="10"/>
      <c r="AL37" s="7"/>
    </row>
    <row r="38" spans="1:38" ht="12.75">
      <c r="A38" s="4"/>
      <c r="B38" t="s">
        <v>17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K38" s="10">
        <f t="shared" si="2"/>
        <v>0</v>
      </c>
      <c r="AL38" s="7"/>
    </row>
    <row r="39" spans="2:38" ht="12.75">
      <c r="B39" t="s">
        <v>18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K39" s="10">
        <f t="shared" si="2"/>
        <v>0</v>
      </c>
      <c r="AL39" s="7"/>
    </row>
    <row r="40" spans="2:38" ht="12.75">
      <c r="B40" t="s">
        <v>19</v>
      </c>
      <c r="D40" s="10"/>
      <c r="E40" s="10"/>
      <c r="F40" s="10"/>
      <c r="G40" s="10"/>
      <c r="H40" s="10"/>
      <c r="I40" s="10"/>
      <c r="J40" s="10">
        <v>1</v>
      </c>
      <c r="K40" s="10">
        <v>1</v>
      </c>
      <c r="L40" s="10"/>
      <c r="M40" s="10"/>
      <c r="N40" s="10"/>
      <c r="O40" s="10"/>
      <c r="P40" s="10"/>
      <c r="Q40" s="10"/>
      <c r="R40" s="10">
        <v>1</v>
      </c>
      <c r="S40" s="10"/>
      <c r="T40" s="10"/>
      <c r="U40" s="10"/>
      <c r="V40" s="10">
        <v>1</v>
      </c>
      <c r="W40" s="10"/>
      <c r="X40" s="10"/>
      <c r="Y40" s="10"/>
      <c r="Z40" s="10">
        <v>1</v>
      </c>
      <c r="AA40" s="10"/>
      <c r="AB40" s="10">
        <v>1</v>
      </c>
      <c r="AC40" s="10">
        <v>1</v>
      </c>
      <c r="AD40" s="10"/>
      <c r="AE40" s="10"/>
      <c r="AF40" s="10"/>
      <c r="AG40" s="10"/>
      <c r="AH40" s="10">
        <v>1</v>
      </c>
      <c r="AI40">
        <v>1</v>
      </c>
      <c r="AK40" s="10">
        <f t="shared" si="2"/>
        <v>9</v>
      </c>
      <c r="AL40" s="7">
        <f>AK40*100/32</f>
        <v>28.125</v>
      </c>
    </row>
    <row r="41" spans="2:38" ht="12.75">
      <c r="B41" t="s">
        <v>20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/>
      <c r="K41" s="10"/>
      <c r="L41" s="10">
        <v>1</v>
      </c>
      <c r="M41" s="10">
        <v>1</v>
      </c>
      <c r="N41" s="10"/>
      <c r="O41" s="10"/>
      <c r="P41" s="10"/>
      <c r="Q41" s="10"/>
      <c r="R41" s="10"/>
      <c r="S41" s="10">
        <v>1</v>
      </c>
      <c r="T41" s="10">
        <v>1</v>
      </c>
      <c r="U41" s="10">
        <v>1</v>
      </c>
      <c r="V41" s="10"/>
      <c r="W41" s="10"/>
      <c r="X41" s="10">
        <v>1</v>
      </c>
      <c r="Y41" s="10">
        <v>1</v>
      </c>
      <c r="Z41" s="10"/>
      <c r="AA41" s="10">
        <v>1</v>
      </c>
      <c r="AB41" s="10"/>
      <c r="AC41" s="10"/>
      <c r="AD41" s="10">
        <v>1</v>
      </c>
      <c r="AE41" s="10">
        <v>1</v>
      </c>
      <c r="AF41" s="10"/>
      <c r="AG41" s="10">
        <v>1</v>
      </c>
      <c r="AH41" s="10"/>
      <c r="AK41" s="10">
        <f t="shared" si="2"/>
        <v>17</v>
      </c>
      <c r="AL41" s="7">
        <f>AK41*100/32</f>
        <v>53.125</v>
      </c>
    </row>
    <row r="42" spans="1:38" ht="16.5">
      <c r="A42" s="4"/>
      <c r="B42" t="s">
        <v>21</v>
      </c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v>1</v>
      </c>
      <c r="O42" s="10">
        <v>1</v>
      </c>
      <c r="P42" s="10">
        <v>1</v>
      </c>
      <c r="Q42" s="10">
        <v>1</v>
      </c>
      <c r="R42" s="10"/>
      <c r="S42" s="10"/>
      <c r="T42" s="10"/>
      <c r="U42" s="10"/>
      <c r="V42" s="10"/>
      <c r="W42" s="10">
        <v>1</v>
      </c>
      <c r="X42" s="10"/>
      <c r="Y42" s="10"/>
      <c r="Z42" s="10"/>
      <c r="AA42" s="10"/>
      <c r="AB42" s="10"/>
      <c r="AC42" s="10"/>
      <c r="AD42" s="10"/>
      <c r="AE42" s="10"/>
      <c r="AF42" s="10">
        <v>1</v>
      </c>
      <c r="AG42" s="10"/>
      <c r="AH42" s="10"/>
      <c r="AK42" s="10">
        <f t="shared" si="2"/>
        <v>6</v>
      </c>
      <c r="AL42" s="7">
        <f>AK42*100/32</f>
        <v>18.75</v>
      </c>
    </row>
    <row r="43" spans="2:38" ht="12.75">
      <c r="B43" s="13" t="s">
        <v>27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K43" s="10"/>
      <c r="AL43" s="7"/>
    </row>
    <row r="44" spans="2:38" ht="16.5">
      <c r="B44" t="s">
        <v>22</v>
      </c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K44" s="10">
        <f t="shared" si="2"/>
        <v>0</v>
      </c>
      <c r="AL44" s="7"/>
    </row>
    <row r="45" spans="2:38" ht="12.75">
      <c r="B45" t="s">
        <v>23</v>
      </c>
      <c r="D45" s="10">
        <v>1</v>
      </c>
      <c r="E45" s="10">
        <v>1</v>
      </c>
      <c r="F45" s="10"/>
      <c r="G45" s="10">
        <v>1</v>
      </c>
      <c r="H45" s="10"/>
      <c r="I45" s="10">
        <v>1</v>
      </c>
      <c r="J45" s="10">
        <v>1</v>
      </c>
      <c r="K45" s="10"/>
      <c r="L45" s="10">
        <v>1</v>
      </c>
      <c r="M45" s="10">
        <v>1</v>
      </c>
      <c r="N45" s="10"/>
      <c r="O45" s="10"/>
      <c r="P45" s="10"/>
      <c r="Q45" s="10"/>
      <c r="R45" s="10">
        <v>1</v>
      </c>
      <c r="S45" s="10"/>
      <c r="T45" s="10">
        <v>1</v>
      </c>
      <c r="U45" s="10">
        <v>1</v>
      </c>
      <c r="V45" s="10"/>
      <c r="W45" s="10">
        <v>1</v>
      </c>
      <c r="X45" s="10"/>
      <c r="Y45" s="10">
        <v>1</v>
      </c>
      <c r="Z45" s="10"/>
      <c r="AA45" s="10">
        <v>1</v>
      </c>
      <c r="AB45" s="10">
        <v>1</v>
      </c>
      <c r="AC45" s="10">
        <v>1</v>
      </c>
      <c r="AD45" s="10"/>
      <c r="AE45" s="10">
        <v>1</v>
      </c>
      <c r="AF45" s="10"/>
      <c r="AG45" s="10"/>
      <c r="AH45" s="10">
        <v>1</v>
      </c>
      <c r="AI45">
        <v>1</v>
      </c>
      <c r="AK45" s="10">
        <f t="shared" si="2"/>
        <v>18</v>
      </c>
      <c r="AL45" s="7">
        <f>AK45*100/33</f>
        <v>54.54545454545455</v>
      </c>
    </row>
    <row r="46" spans="1:38" ht="12.75">
      <c r="A46" s="4"/>
      <c r="B46" t="s">
        <v>24</v>
      </c>
      <c r="D46" s="10"/>
      <c r="E46" s="10"/>
      <c r="F46" s="10">
        <v>1</v>
      </c>
      <c r="G46" s="10"/>
      <c r="H46" s="10">
        <v>1</v>
      </c>
      <c r="I46" s="10"/>
      <c r="J46" s="10"/>
      <c r="K46" s="10">
        <v>1</v>
      </c>
      <c r="L46" s="10"/>
      <c r="M46" s="10"/>
      <c r="N46" s="10">
        <v>1</v>
      </c>
      <c r="O46" s="10"/>
      <c r="P46" s="10">
        <v>1</v>
      </c>
      <c r="Q46" s="10"/>
      <c r="R46" s="10"/>
      <c r="S46" s="10"/>
      <c r="T46" s="10"/>
      <c r="U46" s="10"/>
      <c r="V46" s="10"/>
      <c r="W46" s="10"/>
      <c r="X46" s="10">
        <v>1</v>
      </c>
      <c r="Y46" s="10"/>
      <c r="Z46" s="10">
        <v>1</v>
      </c>
      <c r="AA46" s="10"/>
      <c r="AB46" s="10"/>
      <c r="AC46" s="10"/>
      <c r="AD46" s="10">
        <v>1</v>
      </c>
      <c r="AE46" s="10"/>
      <c r="AF46" s="10"/>
      <c r="AG46" s="10"/>
      <c r="AH46" s="10"/>
      <c r="AK46" s="10">
        <f t="shared" si="2"/>
        <v>8</v>
      </c>
      <c r="AL46" s="7">
        <f>AK46*100/33</f>
        <v>24.242424242424242</v>
      </c>
    </row>
    <row r="47" spans="2:38" ht="12.75">
      <c r="B47" t="s">
        <v>25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/>
      <c r="S47" s="10">
        <v>1</v>
      </c>
      <c r="T47" s="10">
        <v>1</v>
      </c>
      <c r="U47" s="10"/>
      <c r="V47" s="10">
        <v>1</v>
      </c>
      <c r="W47" s="10"/>
      <c r="X47" s="10"/>
      <c r="Y47" s="10"/>
      <c r="Z47" s="10"/>
      <c r="AA47" s="10"/>
      <c r="AB47" s="10"/>
      <c r="AC47" s="10"/>
      <c r="AD47" s="10"/>
      <c r="AE47" s="10"/>
      <c r="AF47" s="10">
        <v>1</v>
      </c>
      <c r="AG47" s="10">
        <v>1</v>
      </c>
      <c r="AH47" s="10"/>
      <c r="AK47" s="10">
        <f t="shared" si="2"/>
        <v>6</v>
      </c>
      <c r="AL47" s="7">
        <f>AK47*100/33</f>
        <v>18.181818181818183</v>
      </c>
    </row>
    <row r="48" spans="2:38" ht="12.75">
      <c r="B48" t="s">
        <v>26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v>1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K48" s="10">
        <f t="shared" si="2"/>
        <v>1</v>
      </c>
      <c r="AL48" s="7">
        <f>AK48*100/33</f>
        <v>3.0303030303030303</v>
      </c>
    </row>
    <row r="49" spans="4:38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K49" s="10">
        <f t="shared" si="2"/>
        <v>0</v>
      </c>
      <c r="AL49" s="7"/>
    </row>
    <row r="50" spans="1:38" ht="12.75">
      <c r="A50" s="4"/>
      <c r="B50" t="s">
        <v>39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K50" s="10">
        <f t="shared" si="2"/>
        <v>0</v>
      </c>
      <c r="AL50" s="7"/>
    </row>
    <row r="51" spans="2:38" ht="12.75">
      <c r="B51" t="s">
        <v>23</v>
      </c>
      <c r="D51" s="10">
        <v>1</v>
      </c>
      <c r="E51" s="10">
        <v>1</v>
      </c>
      <c r="F51" s="10">
        <v>1</v>
      </c>
      <c r="G51" s="10">
        <v>1</v>
      </c>
      <c r="H51" s="10"/>
      <c r="I51" s="10">
        <v>1</v>
      </c>
      <c r="J51" s="10"/>
      <c r="K51" s="10">
        <v>1</v>
      </c>
      <c r="L51" s="10">
        <v>1</v>
      </c>
      <c r="M51" s="10">
        <v>1</v>
      </c>
      <c r="N51" s="10"/>
      <c r="O51" s="10"/>
      <c r="P51" s="10"/>
      <c r="Q51" s="10"/>
      <c r="R51" s="10"/>
      <c r="S51" s="10"/>
      <c r="T51" s="10"/>
      <c r="U51" s="10">
        <v>1</v>
      </c>
      <c r="V51" s="10"/>
      <c r="W51" s="10">
        <v>1</v>
      </c>
      <c r="X51" s="10"/>
      <c r="Y51" s="10">
        <v>1</v>
      </c>
      <c r="Z51" s="10"/>
      <c r="AA51" s="10">
        <v>1</v>
      </c>
      <c r="AB51" s="10">
        <v>1</v>
      </c>
      <c r="AC51" s="10">
        <v>1</v>
      </c>
      <c r="AD51" s="10"/>
      <c r="AE51" s="10">
        <v>1</v>
      </c>
      <c r="AF51" s="10"/>
      <c r="AG51" s="10">
        <v>1</v>
      </c>
      <c r="AH51" s="10"/>
      <c r="AI51">
        <v>1</v>
      </c>
      <c r="AK51" s="10">
        <f t="shared" si="2"/>
        <v>17</v>
      </c>
      <c r="AL51" s="7">
        <f>AK51*100/30</f>
        <v>56.666666666666664</v>
      </c>
    </row>
    <row r="52" spans="2:38" ht="12.75">
      <c r="B52" t="s">
        <v>24</v>
      </c>
      <c r="D52" s="10"/>
      <c r="E52" s="10"/>
      <c r="F52" s="10"/>
      <c r="G52" s="10"/>
      <c r="H52" s="10">
        <v>1</v>
      </c>
      <c r="I52" s="10"/>
      <c r="J52" s="10">
        <v>1</v>
      </c>
      <c r="K52" s="10"/>
      <c r="L52" s="10"/>
      <c r="M52" s="10"/>
      <c r="N52" s="10">
        <v>1</v>
      </c>
      <c r="O52" s="10"/>
      <c r="P52" s="10">
        <v>1</v>
      </c>
      <c r="Q52" s="10"/>
      <c r="R52" s="10"/>
      <c r="S52" s="10"/>
      <c r="T52" s="10"/>
      <c r="U52" s="10"/>
      <c r="V52" s="10">
        <v>1</v>
      </c>
      <c r="W52" s="10"/>
      <c r="X52" s="10">
        <v>1</v>
      </c>
      <c r="Y52" s="10"/>
      <c r="Z52" s="10">
        <v>1</v>
      </c>
      <c r="AA52" s="10"/>
      <c r="AB52" s="10"/>
      <c r="AC52" s="10"/>
      <c r="AD52" s="10">
        <v>1</v>
      </c>
      <c r="AE52" s="10"/>
      <c r="AF52" s="10"/>
      <c r="AG52" s="10"/>
      <c r="AH52" s="10">
        <v>1</v>
      </c>
      <c r="AK52" s="10">
        <f t="shared" si="2"/>
        <v>9</v>
      </c>
      <c r="AL52" s="7">
        <f>AK52*100/30</f>
        <v>30</v>
      </c>
    </row>
    <row r="53" spans="2:38" ht="12.75">
      <c r="B53" t="s">
        <v>25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1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1</v>
      </c>
      <c r="AG53" s="10"/>
      <c r="AH53" s="10"/>
      <c r="AK53" s="10">
        <f t="shared" si="2"/>
        <v>2</v>
      </c>
      <c r="AL53" s="7">
        <f>AK53*100/30</f>
        <v>6.666666666666667</v>
      </c>
    </row>
    <row r="54" spans="1:38" ht="12.75">
      <c r="A54" s="4"/>
      <c r="B54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v>1</v>
      </c>
      <c r="R54" s="10">
        <v>1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K54" s="10">
        <f t="shared" si="2"/>
        <v>2</v>
      </c>
      <c r="AL54" s="7">
        <f>AK54*100/30</f>
        <v>6.666666666666667</v>
      </c>
    </row>
    <row r="55" spans="4:38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K55" s="10">
        <f t="shared" si="2"/>
        <v>0</v>
      </c>
      <c r="AL55" s="7"/>
    </row>
    <row r="56" spans="2:38" ht="12.75">
      <c r="B56" t="s">
        <v>28</v>
      </c>
      <c r="D56" s="10"/>
      <c r="E56" s="10">
        <v>1</v>
      </c>
      <c r="F56" s="10">
        <v>1</v>
      </c>
      <c r="G56" s="10"/>
      <c r="H56" s="10"/>
      <c r="I56" s="10">
        <v>1</v>
      </c>
      <c r="J56" s="10"/>
      <c r="K56" s="10"/>
      <c r="L56" s="10"/>
      <c r="M56" s="10"/>
      <c r="N56" s="10"/>
      <c r="O56" s="10"/>
      <c r="P56" s="10"/>
      <c r="Q56" s="10">
        <v>1</v>
      </c>
      <c r="R56" s="10"/>
      <c r="S56" s="10"/>
      <c r="T56" s="10"/>
      <c r="U56" s="10"/>
      <c r="V56" s="10"/>
      <c r="W56" s="10"/>
      <c r="X56" s="10"/>
      <c r="Y56" s="10">
        <v>1</v>
      </c>
      <c r="Z56" s="10">
        <v>1</v>
      </c>
      <c r="AA56" s="10">
        <v>1</v>
      </c>
      <c r="AB56" s="10"/>
      <c r="AC56" s="10"/>
      <c r="AD56" s="10"/>
      <c r="AE56" s="10"/>
      <c r="AF56" s="10"/>
      <c r="AG56" s="10"/>
      <c r="AH56" s="10"/>
      <c r="AI56">
        <v>1</v>
      </c>
      <c r="AK56" s="10">
        <f t="shared" si="2"/>
        <v>8</v>
      </c>
      <c r="AL56" s="7"/>
    </row>
    <row r="57" spans="1:38" ht="12.75">
      <c r="A57" s="4"/>
      <c r="B57" t="s">
        <v>29</v>
      </c>
      <c r="D57" s="10">
        <v>1</v>
      </c>
      <c r="E57" s="10"/>
      <c r="F57" s="10"/>
      <c r="G57" s="10">
        <v>1</v>
      </c>
      <c r="H57" s="10">
        <v>1</v>
      </c>
      <c r="I57" s="10"/>
      <c r="J57" s="10">
        <v>1</v>
      </c>
      <c r="K57" s="10">
        <v>1</v>
      </c>
      <c r="L57" s="10">
        <v>1</v>
      </c>
      <c r="M57" s="10">
        <v>1</v>
      </c>
      <c r="N57" s="10"/>
      <c r="O57" s="10"/>
      <c r="P57" s="10">
        <v>1</v>
      </c>
      <c r="Q57" s="10"/>
      <c r="R57" s="10"/>
      <c r="S57" s="10"/>
      <c r="T57" s="10">
        <v>1</v>
      </c>
      <c r="U57" s="10">
        <v>1</v>
      </c>
      <c r="V57" s="10"/>
      <c r="W57" s="10">
        <v>1</v>
      </c>
      <c r="X57" s="10">
        <v>1</v>
      </c>
      <c r="Y57" s="10"/>
      <c r="Z57" s="10"/>
      <c r="AA57" s="10"/>
      <c r="AB57" s="10"/>
      <c r="AC57" s="10">
        <v>1</v>
      </c>
      <c r="AD57" s="10">
        <v>1</v>
      </c>
      <c r="AE57" s="10">
        <v>1</v>
      </c>
      <c r="AF57" s="10">
        <v>1</v>
      </c>
      <c r="AG57" s="10"/>
      <c r="AH57" s="10">
        <v>1</v>
      </c>
      <c r="AK57" s="10">
        <f t="shared" si="2"/>
        <v>17</v>
      </c>
      <c r="AL57" s="7"/>
    </row>
    <row r="58" spans="2:38" ht="16.5">
      <c r="B58" t="s">
        <v>30</v>
      </c>
      <c r="C58" s="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>
        <v>1</v>
      </c>
      <c r="O58" s="10"/>
      <c r="P58" s="10"/>
      <c r="Q58" s="10"/>
      <c r="R58" s="10">
        <v>1</v>
      </c>
      <c r="S58" s="10"/>
      <c r="T58" s="10"/>
      <c r="U58" s="10"/>
      <c r="V58" s="10"/>
      <c r="W58" s="10"/>
      <c r="X58" s="10"/>
      <c r="Y58" s="10"/>
      <c r="Z58" s="10"/>
      <c r="AA58" s="10"/>
      <c r="AB58" s="10">
        <v>1</v>
      </c>
      <c r="AC58" s="10"/>
      <c r="AD58" s="10"/>
      <c r="AE58" s="10"/>
      <c r="AF58" s="7"/>
      <c r="AG58">
        <v>1</v>
      </c>
      <c r="AK58" s="10">
        <f t="shared" si="2"/>
        <v>4</v>
      </c>
      <c r="AL58" s="7"/>
    </row>
    <row r="59" spans="2:38" ht="12.75">
      <c r="B59" t="s">
        <v>31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7"/>
      <c r="AK59" s="10">
        <f>SUM(J59:AJ59)</f>
        <v>0</v>
      </c>
      <c r="AL59" s="7"/>
    </row>
    <row r="60" spans="2:37" s="10" customFormat="1" ht="12.75">
      <c r="B60" s="10" t="s">
        <v>41</v>
      </c>
      <c r="E60" s="10">
        <v>15</v>
      </c>
      <c r="F60" s="10">
        <v>6</v>
      </c>
      <c r="H60" s="10">
        <v>10</v>
      </c>
      <c r="I60" s="10">
        <v>7</v>
      </c>
      <c r="J60" s="10">
        <v>15</v>
      </c>
      <c r="K60" s="10">
        <v>20</v>
      </c>
      <c r="L60" s="10">
        <v>20</v>
      </c>
      <c r="M60" s="10">
        <v>14</v>
      </c>
      <c r="N60" s="10">
        <v>37</v>
      </c>
      <c r="P60" s="10">
        <v>45</v>
      </c>
      <c r="Q60" s="10">
        <v>1</v>
      </c>
      <c r="R60" s="10">
        <v>30</v>
      </c>
      <c r="T60" s="10">
        <v>40</v>
      </c>
      <c r="U60" s="10">
        <v>42</v>
      </c>
      <c r="W60" s="10">
        <v>25</v>
      </c>
      <c r="X60" s="10">
        <v>30</v>
      </c>
      <c r="Y60" s="10">
        <v>44</v>
      </c>
      <c r="Z60" s="10">
        <v>28</v>
      </c>
      <c r="AA60" s="10">
        <v>30</v>
      </c>
      <c r="AB60" s="10">
        <v>20</v>
      </c>
      <c r="AC60" s="10">
        <v>20</v>
      </c>
      <c r="AD60" s="10">
        <v>30</v>
      </c>
      <c r="AE60" s="10">
        <v>20</v>
      </c>
      <c r="AF60" s="10">
        <v>35</v>
      </c>
      <c r="AG60" s="10">
        <v>30</v>
      </c>
      <c r="AH60" s="10">
        <v>23</v>
      </c>
      <c r="AK60" s="10">
        <f>AVERAGE(J60:AJ60)</f>
        <v>27.227272727272727</v>
      </c>
    </row>
    <row r="61" spans="1:37" s="10" customFormat="1" ht="12.75">
      <c r="A61" s="9"/>
      <c r="B61" s="10" t="s">
        <v>34</v>
      </c>
      <c r="E61" s="10">
        <v>2</v>
      </c>
      <c r="F61" s="10">
        <v>5</v>
      </c>
      <c r="H61" s="10">
        <v>10</v>
      </c>
      <c r="I61" s="10">
        <v>7</v>
      </c>
      <c r="J61" s="10">
        <v>15</v>
      </c>
      <c r="K61" s="10">
        <v>20</v>
      </c>
      <c r="L61" s="10">
        <v>20</v>
      </c>
      <c r="M61" s="10">
        <v>14</v>
      </c>
      <c r="N61" s="10">
        <v>37</v>
      </c>
      <c r="P61" s="10">
        <v>45</v>
      </c>
      <c r="Q61" s="10">
        <v>1</v>
      </c>
      <c r="R61" s="10">
        <v>30</v>
      </c>
      <c r="T61" s="10">
        <v>40</v>
      </c>
      <c r="U61" s="10">
        <v>42</v>
      </c>
      <c r="W61" s="10">
        <v>20</v>
      </c>
      <c r="X61" s="10">
        <v>10</v>
      </c>
      <c r="Y61" s="10">
        <v>44</v>
      </c>
      <c r="Z61" s="10">
        <v>20</v>
      </c>
      <c r="AA61" s="10">
        <v>30</v>
      </c>
      <c r="AB61" s="10">
        <v>20</v>
      </c>
      <c r="AC61" s="10">
        <v>20</v>
      </c>
      <c r="AD61" s="10">
        <v>30</v>
      </c>
      <c r="AE61" s="10">
        <v>20</v>
      </c>
      <c r="AF61" s="10">
        <v>35</v>
      </c>
      <c r="AG61" s="10">
        <v>30</v>
      </c>
      <c r="AH61" s="10">
        <v>20</v>
      </c>
      <c r="AK61" s="10">
        <f>AVERAGE(J61:AJ61)</f>
        <v>25.59090909090909</v>
      </c>
    </row>
    <row r="62" spans="4:38" ht="12.7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7"/>
      <c r="AK62" s="10"/>
      <c r="AL62" s="7"/>
    </row>
    <row r="63" spans="2:38" ht="12.75">
      <c r="B63" s="13" t="s">
        <v>63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7"/>
      <c r="AK63" s="10"/>
      <c r="AL63" s="7"/>
    </row>
    <row r="64" spans="2:38" ht="12.75">
      <c r="B64" t="s">
        <v>35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1</v>
      </c>
      <c r="AA64" s="10"/>
      <c r="AB64" s="10"/>
      <c r="AC64" s="10"/>
      <c r="AD64" s="10"/>
      <c r="AE64" s="10">
        <v>1</v>
      </c>
      <c r="AF64" s="7"/>
      <c r="AK64" s="10">
        <f>SUM(J64:AJ64)</f>
        <v>2</v>
      </c>
      <c r="AL64" s="7">
        <f>AK64*100/30</f>
        <v>6.666666666666667</v>
      </c>
    </row>
    <row r="65" spans="1:38" ht="12.75">
      <c r="A65" s="4"/>
      <c r="B65" t="s">
        <v>36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7"/>
      <c r="AK65" s="10">
        <f>SUM(J65:AJ65)</f>
        <v>0</v>
      </c>
      <c r="AL65" s="7">
        <f>AK65*100/30</f>
        <v>0</v>
      </c>
    </row>
    <row r="66" spans="2:38" ht="12.75">
      <c r="B66" t="s">
        <v>37</v>
      </c>
      <c r="D66" s="10">
        <v>1</v>
      </c>
      <c r="E66" s="10">
        <v>1</v>
      </c>
      <c r="F66" s="10">
        <v>1</v>
      </c>
      <c r="G66" s="10">
        <v>1</v>
      </c>
      <c r="H66" s="10"/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>
        <v>1</v>
      </c>
      <c r="O66" s="10"/>
      <c r="P66" s="10">
        <v>1</v>
      </c>
      <c r="Q66" s="10">
        <v>1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1</v>
      </c>
      <c r="Z66" s="10"/>
      <c r="AA66" s="10">
        <v>1</v>
      </c>
      <c r="AB66" s="10">
        <v>1</v>
      </c>
      <c r="AC66" s="10">
        <v>1</v>
      </c>
      <c r="AD66" s="10">
        <v>1</v>
      </c>
      <c r="AE66" s="10"/>
      <c r="AF66" s="10">
        <v>1</v>
      </c>
      <c r="AG66" s="10">
        <v>1</v>
      </c>
      <c r="AH66" s="10">
        <v>1</v>
      </c>
      <c r="AI66" s="10">
        <v>1</v>
      </c>
      <c r="AK66" s="10">
        <f>SUM(J66:AJ66)</f>
        <v>23</v>
      </c>
      <c r="AL66" s="7">
        <f>AK66*100/30</f>
        <v>76.66666666666667</v>
      </c>
    </row>
    <row r="67" spans="2:38" ht="12.75">
      <c r="B67" t="s">
        <v>38</v>
      </c>
      <c r="D67" s="10">
        <v>1</v>
      </c>
      <c r="E67" s="10">
        <v>1</v>
      </c>
      <c r="F67" s="10">
        <v>1</v>
      </c>
      <c r="G67" s="10">
        <v>1</v>
      </c>
      <c r="H67" s="10"/>
      <c r="I67" s="10">
        <v>1</v>
      </c>
      <c r="J67" s="10">
        <v>1</v>
      </c>
      <c r="K67" s="10"/>
      <c r="L67" s="10">
        <v>1</v>
      </c>
      <c r="M67" s="10">
        <v>1</v>
      </c>
      <c r="N67" s="10">
        <v>1</v>
      </c>
      <c r="O67" s="10"/>
      <c r="P67" s="10"/>
      <c r="Q67" s="10">
        <v>1</v>
      </c>
      <c r="R67" s="10">
        <v>1</v>
      </c>
      <c r="S67" s="10"/>
      <c r="T67" s="10">
        <v>1</v>
      </c>
      <c r="U67" s="10"/>
      <c r="V67" s="10"/>
      <c r="W67" s="10">
        <v>1</v>
      </c>
      <c r="X67" s="10">
        <v>1</v>
      </c>
      <c r="Y67" s="10">
        <v>0</v>
      </c>
      <c r="Z67" s="10">
        <v>0</v>
      </c>
      <c r="AA67" s="10">
        <v>1</v>
      </c>
      <c r="AB67" s="10">
        <v>1</v>
      </c>
      <c r="AC67" s="10">
        <v>1</v>
      </c>
      <c r="AD67" s="10">
        <v>1</v>
      </c>
      <c r="AE67" s="10">
        <v>1</v>
      </c>
      <c r="AF67" s="10">
        <v>0</v>
      </c>
      <c r="AG67" s="10">
        <v>1</v>
      </c>
      <c r="AH67" s="10">
        <v>1</v>
      </c>
      <c r="AI67" s="10">
        <v>1</v>
      </c>
      <c r="AK67" s="10">
        <f>SUM(J67:AJ67)</f>
        <v>17</v>
      </c>
      <c r="AL67" s="7">
        <f>AK67*100/30</f>
        <v>56.666666666666664</v>
      </c>
    </row>
    <row r="68" spans="2:38" ht="16.5">
      <c r="B68" t="s">
        <v>40</v>
      </c>
      <c r="C68" s="2"/>
      <c r="D68" s="7">
        <v>2</v>
      </c>
      <c r="E68" s="7">
        <v>2.2</v>
      </c>
      <c r="F68" s="7">
        <v>6</v>
      </c>
      <c r="G68" s="7">
        <v>6</v>
      </c>
      <c r="H68" s="7">
        <v>3</v>
      </c>
      <c r="I68" s="7">
        <v>6</v>
      </c>
      <c r="J68" s="7">
        <v>2.5</v>
      </c>
      <c r="K68" s="7">
        <v>4</v>
      </c>
      <c r="L68" s="7">
        <v>3</v>
      </c>
      <c r="M68" s="7">
        <v>6</v>
      </c>
      <c r="N68" s="7">
        <v>4</v>
      </c>
      <c r="O68" s="7"/>
      <c r="P68" s="7">
        <v>2.5</v>
      </c>
      <c r="Q68" s="7">
        <v>5.5</v>
      </c>
      <c r="R68" s="7">
        <v>6</v>
      </c>
      <c r="S68" s="7">
        <v>2.2</v>
      </c>
      <c r="T68" s="7">
        <v>4</v>
      </c>
      <c r="U68" s="7">
        <v>2.2</v>
      </c>
      <c r="V68" s="7">
        <v>3</v>
      </c>
      <c r="W68" s="7">
        <v>3.5</v>
      </c>
      <c r="X68" s="7">
        <v>6</v>
      </c>
      <c r="Y68" s="7">
        <v>3</v>
      </c>
      <c r="Z68" s="7">
        <v>2.5</v>
      </c>
      <c r="AA68" s="7">
        <v>3.5</v>
      </c>
      <c r="AB68" s="7">
        <v>4.5</v>
      </c>
      <c r="AC68" s="7">
        <v>4.5</v>
      </c>
      <c r="AD68" s="7">
        <v>3.2</v>
      </c>
      <c r="AE68" s="7">
        <v>3.5</v>
      </c>
      <c r="AF68" s="7">
        <v>2.2</v>
      </c>
      <c r="AG68" s="7">
        <v>6</v>
      </c>
      <c r="AH68" s="7">
        <v>6</v>
      </c>
      <c r="AI68" s="7">
        <v>7</v>
      </c>
      <c r="AK68" s="7"/>
      <c r="AL68" s="7"/>
    </row>
    <row r="110" spans="2:36" ht="12.75">
      <c r="B110" t="s">
        <v>54</v>
      </c>
      <c r="E110" s="7"/>
      <c r="F110" s="7">
        <v>5</v>
      </c>
      <c r="G110" s="7">
        <v>6</v>
      </c>
      <c r="H110" s="7">
        <v>3</v>
      </c>
      <c r="I110" s="7">
        <v>3</v>
      </c>
      <c r="J110" s="7">
        <v>4</v>
      </c>
      <c r="K110" s="7">
        <v>4.5</v>
      </c>
      <c r="L110" s="7">
        <v>2</v>
      </c>
      <c r="M110" s="7">
        <v>3</v>
      </c>
      <c r="N110" s="7">
        <v>6</v>
      </c>
      <c r="O110" s="7">
        <v>3</v>
      </c>
      <c r="P110" s="7">
        <v>2</v>
      </c>
      <c r="Q110" s="7">
        <v>2</v>
      </c>
      <c r="R110" s="7">
        <v>6</v>
      </c>
      <c r="S110" s="7">
        <v>5</v>
      </c>
      <c r="T110" s="7">
        <v>2</v>
      </c>
      <c r="U110" s="7">
        <v>4</v>
      </c>
      <c r="V110" s="7">
        <v>3.5</v>
      </c>
      <c r="W110" s="7">
        <v>1</v>
      </c>
      <c r="X110" s="7">
        <v>6</v>
      </c>
      <c r="Y110" s="7">
        <v>6</v>
      </c>
      <c r="Z110" s="7">
        <v>3</v>
      </c>
      <c r="AA110" s="7">
        <v>3</v>
      </c>
      <c r="AB110" s="7">
        <v>4</v>
      </c>
      <c r="AC110" s="7">
        <v>4</v>
      </c>
      <c r="AD110" s="7">
        <v>6</v>
      </c>
      <c r="AE110" s="7">
        <v>3</v>
      </c>
      <c r="AF110" s="7">
        <v>5</v>
      </c>
      <c r="AG110" s="7">
        <v>6</v>
      </c>
      <c r="AH110" s="7">
        <v>4</v>
      </c>
      <c r="AI110" s="7">
        <v>2</v>
      </c>
      <c r="AJ110" s="7">
        <v>3</v>
      </c>
    </row>
    <row r="111" spans="2:38" ht="12.75">
      <c r="B111" t="s">
        <v>55</v>
      </c>
      <c r="F111" s="7">
        <v>2</v>
      </c>
      <c r="G111" s="7">
        <v>4</v>
      </c>
      <c r="H111" s="7">
        <v>6</v>
      </c>
      <c r="I111" s="7">
        <v>3.5</v>
      </c>
      <c r="J111" s="7">
        <v>6</v>
      </c>
      <c r="K111" s="7">
        <v>2</v>
      </c>
      <c r="L111" s="7"/>
      <c r="M111" s="7">
        <v>5.5</v>
      </c>
      <c r="N111" s="7">
        <v>2</v>
      </c>
      <c r="O111" s="7">
        <v>1</v>
      </c>
      <c r="P111" s="7">
        <v>3</v>
      </c>
      <c r="Q111" s="7">
        <v>3</v>
      </c>
      <c r="R111" s="7">
        <v>2</v>
      </c>
      <c r="S111" s="7">
        <v>2</v>
      </c>
      <c r="T111" s="7">
        <v>6</v>
      </c>
      <c r="U111" s="7">
        <v>5</v>
      </c>
      <c r="V111" s="7">
        <v>1</v>
      </c>
      <c r="W111" s="7">
        <v>4</v>
      </c>
      <c r="X111" s="7">
        <v>3.5</v>
      </c>
      <c r="Y111" s="7">
        <v>3</v>
      </c>
      <c r="Z111" s="7">
        <v>5.5</v>
      </c>
      <c r="AA111" s="7">
        <v>6</v>
      </c>
      <c r="AB111" s="7">
        <v>2.3</v>
      </c>
      <c r="AC111" s="7">
        <v>3</v>
      </c>
      <c r="AD111" s="7">
        <v>2</v>
      </c>
      <c r="AE111" s="7">
        <v>2.5</v>
      </c>
      <c r="AF111" s="7">
        <v>2</v>
      </c>
      <c r="AG111" s="7">
        <v>3</v>
      </c>
      <c r="AH111" s="7">
        <v>1</v>
      </c>
      <c r="AI111" s="7">
        <v>6</v>
      </c>
      <c r="AJ111" s="7">
        <v>4</v>
      </c>
      <c r="AK111" s="7">
        <v>3</v>
      </c>
      <c r="AL111" s="7">
        <v>2.3</v>
      </c>
    </row>
    <row r="112" spans="6:9" ht="12.75">
      <c r="F112" t="s">
        <v>44</v>
      </c>
      <c r="I112" t="s">
        <v>52</v>
      </c>
    </row>
    <row r="113" spans="6:9" ht="12.75">
      <c r="F113" s="7">
        <v>1</v>
      </c>
      <c r="I113" s="7">
        <v>1</v>
      </c>
    </row>
    <row r="114" spans="6:9" ht="12.75">
      <c r="F114" s="7">
        <v>1</v>
      </c>
      <c r="I114" s="7">
        <v>1</v>
      </c>
    </row>
    <row r="115" spans="6:9" ht="12.75">
      <c r="F115" s="7">
        <v>2</v>
      </c>
      <c r="I115" s="7">
        <v>1</v>
      </c>
    </row>
    <row r="116" spans="6:9" ht="12.75">
      <c r="F116" s="7">
        <v>2</v>
      </c>
      <c r="I116" s="7">
        <v>2</v>
      </c>
    </row>
    <row r="117" spans="6:9" ht="12.75">
      <c r="F117" s="7">
        <v>2</v>
      </c>
      <c r="I117" s="7">
        <v>2</v>
      </c>
    </row>
    <row r="118" spans="6:9" ht="12.75">
      <c r="F118" s="7">
        <v>2</v>
      </c>
      <c r="I118" s="7">
        <v>2</v>
      </c>
    </row>
    <row r="119" spans="6:9" ht="12.75">
      <c r="F119" s="7">
        <v>2</v>
      </c>
      <c r="I119" s="7">
        <v>2</v>
      </c>
    </row>
    <row r="120" spans="6:9" ht="12.75">
      <c r="F120" s="7">
        <v>3</v>
      </c>
      <c r="I120" s="7">
        <v>2</v>
      </c>
    </row>
    <row r="121" spans="6:9" ht="12.75">
      <c r="F121" s="7">
        <v>3</v>
      </c>
      <c r="I121" s="7">
        <v>2</v>
      </c>
    </row>
    <row r="122" spans="6:9" ht="12.75">
      <c r="F122" s="7">
        <v>3</v>
      </c>
      <c r="I122" s="7">
        <v>2</v>
      </c>
    </row>
    <row r="123" spans="6:9" ht="12.75">
      <c r="F123" s="7">
        <v>3</v>
      </c>
      <c r="I123" s="7">
        <v>2.3</v>
      </c>
    </row>
    <row r="124" spans="6:9" ht="12.75">
      <c r="F124" s="7">
        <v>3</v>
      </c>
      <c r="I124" s="7">
        <v>2.3</v>
      </c>
    </row>
    <row r="125" spans="6:9" ht="12.75">
      <c r="F125" s="7">
        <v>3</v>
      </c>
      <c r="I125" s="7">
        <v>2.5</v>
      </c>
    </row>
    <row r="126" spans="6:9" ht="12.75">
      <c r="F126" s="7">
        <v>3</v>
      </c>
      <c r="I126" s="7">
        <v>3</v>
      </c>
    </row>
    <row r="127" spans="6:9" ht="12.75">
      <c r="F127" s="7">
        <v>3</v>
      </c>
      <c r="I127" s="7">
        <v>3</v>
      </c>
    </row>
    <row r="128" spans="6:9" ht="12.75">
      <c r="F128" s="7">
        <v>3.5</v>
      </c>
      <c r="I128" s="7">
        <v>3</v>
      </c>
    </row>
    <row r="129" spans="6:9" ht="12.75">
      <c r="F129" s="7">
        <v>4</v>
      </c>
      <c r="I129" s="7">
        <v>3</v>
      </c>
    </row>
    <row r="130" spans="6:9" ht="12.75">
      <c r="F130" s="7">
        <v>4</v>
      </c>
      <c r="I130" s="7">
        <v>3</v>
      </c>
    </row>
    <row r="131" spans="6:9" ht="12.75">
      <c r="F131" s="7">
        <v>4</v>
      </c>
      <c r="I131" s="7">
        <v>3</v>
      </c>
    </row>
    <row r="132" spans="6:9" ht="12.75">
      <c r="F132" s="7">
        <v>4</v>
      </c>
      <c r="I132" s="7">
        <v>3.5</v>
      </c>
    </row>
    <row r="133" spans="6:9" ht="12.75">
      <c r="F133" s="7">
        <v>4</v>
      </c>
      <c r="I133" s="7">
        <v>3.5</v>
      </c>
    </row>
    <row r="134" spans="6:9" ht="12.75">
      <c r="F134" s="7">
        <v>4.5</v>
      </c>
      <c r="I134" s="7">
        <v>4</v>
      </c>
    </row>
    <row r="135" spans="6:9" ht="12.75">
      <c r="F135" s="7">
        <v>5</v>
      </c>
      <c r="I135" s="7">
        <v>4</v>
      </c>
    </row>
    <row r="136" spans="6:9" ht="12.75">
      <c r="F136" s="7">
        <v>5</v>
      </c>
      <c r="I136" s="7">
        <v>4</v>
      </c>
    </row>
    <row r="137" spans="6:9" ht="12.75">
      <c r="F137" s="7">
        <v>5</v>
      </c>
      <c r="I137" s="7">
        <v>4</v>
      </c>
    </row>
    <row r="138" spans="6:9" ht="12.75">
      <c r="F138" s="7">
        <v>6</v>
      </c>
      <c r="I138" s="7">
        <v>5</v>
      </c>
    </row>
    <row r="139" spans="6:9" ht="12.75">
      <c r="F139" s="7">
        <v>6</v>
      </c>
      <c r="I139" s="7">
        <v>5.5</v>
      </c>
    </row>
    <row r="140" spans="6:9" ht="12.75">
      <c r="F140" s="7">
        <v>6</v>
      </c>
      <c r="I140" s="7">
        <v>5.5</v>
      </c>
    </row>
    <row r="141" spans="6:9" ht="12.75">
      <c r="F141" s="7">
        <v>6</v>
      </c>
      <c r="I141" s="7">
        <v>6</v>
      </c>
    </row>
    <row r="142" spans="6:9" ht="12.75">
      <c r="F142" s="7">
        <v>6</v>
      </c>
      <c r="I142" s="7">
        <v>6</v>
      </c>
    </row>
    <row r="143" spans="6:9" ht="12.75">
      <c r="F143" s="7">
        <v>6</v>
      </c>
      <c r="I143" s="7">
        <v>6</v>
      </c>
    </row>
    <row r="144" spans="6:9" ht="12.75">
      <c r="F144" s="7">
        <v>6</v>
      </c>
      <c r="I144" s="7">
        <v>6</v>
      </c>
    </row>
    <row r="145" ht="12.75">
      <c r="I145" s="7">
        <v>6</v>
      </c>
    </row>
  </sheetData>
  <mergeCells count="2">
    <mergeCell ref="AK1:AK3"/>
    <mergeCell ref="AL1:AL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</dc:creator>
  <cp:keywords/>
  <dc:description/>
  <cp:lastModifiedBy>Dietmar</cp:lastModifiedBy>
  <cp:lastPrinted>2019-07-23T21:06:48Z</cp:lastPrinted>
  <dcterms:created xsi:type="dcterms:W3CDTF">2018-04-30T16:11:55Z</dcterms:created>
  <dcterms:modified xsi:type="dcterms:W3CDTF">2019-07-27T07:16:34Z</dcterms:modified>
  <cp:category/>
  <cp:version/>
  <cp:contentType/>
  <cp:contentStatus/>
</cp:coreProperties>
</file>